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920" windowHeight="5190" activeTab="3"/>
  </bookViews>
  <sheets>
    <sheet name="General props." sheetId="1" r:id="rId1"/>
    <sheet name="Specific Heat" sheetId="2" r:id="rId2"/>
    <sheet name="Thermal conductivity" sheetId="3" r:id="rId3"/>
    <sheet name="Viscosity" sheetId="4" r:id="rId4"/>
  </sheets>
  <definedNames/>
  <calcPr fullCalcOnLoad="1"/>
</workbook>
</file>

<file path=xl/sharedStrings.xml><?xml version="1.0" encoding="utf-8"?>
<sst xmlns="http://schemas.openxmlformats.org/spreadsheetml/2006/main" count="41" uniqueCount="26">
  <si>
    <t>Therm. cond.</t>
  </si>
  <si>
    <t>Temperature</t>
  </si>
  <si>
    <t>Al</t>
  </si>
  <si>
    <t>Thermal capacity [m2/s]</t>
  </si>
  <si>
    <t>Therm. cap.</t>
  </si>
  <si>
    <t>Cp</t>
  </si>
  <si>
    <t>Heat transfer [W/m*K]</t>
  </si>
  <si>
    <t>Aluminium</t>
  </si>
  <si>
    <t>Atomic number</t>
  </si>
  <si>
    <t>Atomic weight</t>
  </si>
  <si>
    <t>Melting point</t>
  </si>
  <si>
    <t>Boiling point</t>
  </si>
  <si>
    <t>Density</t>
  </si>
  <si>
    <t>°K</t>
  </si>
  <si>
    <t>kg/m3</t>
  </si>
  <si>
    <t>therm. cond.</t>
  </si>
  <si>
    <r>
      <t>ŋ</t>
    </r>
    <r>
      <rPr>
        <sz val="10"/>
        <rFont val="Arial"/>
        <family val="0"/>
      </rPr>
      <t>=0.1492exp(1984.5/T)</t>
    </r>
  </si>
  <si>
    <r>
      <t xml:space="preserve">The results of measurements of the viscosity of molten aluminium differ substantially among the various published investigations. The viscosity of liquid aluminium is increased significantly by small amounts of solid impurities. The </t>
    </r>
    <r>
      <rPr>
        <i/>
        <sz val="10"/>
        <rFont val="Arial"/>
        <family val="2"/>
      </rPr>
      <t>Metals Reference Book</t>
    </r>
    <r>
      <rPr>
        <sz val="10"/>
        <rFont val="Arial"/>
        <family val="0"/>
      </rPr>
      <t xml:space="preserve"> gives the following equation for the viscosity of liquid aluminium:</t>
    </r>
  </si>
  <si>
    <t>Viscosity</t>
  </si>
  <si>
    <t>[K]</t>
  </si>
  <si>
    <t>[mNs/m2]</t>
  </si>
  <si>
    <t>[kg/m*s]</t>
  </si>
  <si>
    <t>Average</t>
  </si>
  <si>
    <t>kg/m*s</t>
  </si>
  <si>
    <t>152.54501*</t>
  </si>
  <si>
    <t>* Suposed value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</si>
</sst>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9">
    <font>
      <sz val="10"/>
      <name val="Arial"/>
      <family val="0"/>
    </font>
    <font>
      <b/>
      <i/>
      <sz val="10"/>
      <name val="Arial"/>
      <family val="2"/>
    </font>
    <font>
      <sz val="8"/>
      <name val="Arial"/>
      <family val="0"/>
    </font>
    <font>
      <b/>
      <sz val="12"/>
      <name val="Arial"/>
      <family val="0"/>
    </font>
    <font>
      <b/>
      <sz val="10"/>
      <name val="Arial"/>
      <family val="0"/>
    </font>
    <font>
      <i/>
      <sz val="10"/>
      <name val="Arial"/>
      <family val="2"/>
    </font>
    <font>
      <b/>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9">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7" xfId="0"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0" fillId="0" borderId="1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Thermal conductivity for Al</a:t>
            </a:r>
          </a:p>
        </c:rich>
      </c:tx>
      <c:layout/>
      <c:spPr>
        <a:noFill/>
        <a:ln>
          <a:noFill/>
        </a:ln>
      </c:spPr>
    </c:title>
    <c:plotArea>
      <c:layout/>
      <c:scatterChart>
        <c:scatterStyle val="line"/>
        <c:varyColors val="0"/>
        <c:ser>
          <c:idx val="0"/>
          <c:order val="0"/>
          <c:tx>
            <c:v>Al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'Specific Heat'!$C$7:$C$10</c:f>
              <c:numCache/>
            </c:numRef>
          </c:xVal>
          <c:yVal>
            <c:numRef>
              <c:f>'Specific Heat'!$B$7:$B$10</c:f>
              <c:numCache/>
            </c:numRef>
          </c:yVal>
          <c:smooth val="0"/>
        </c:ser>
        <c:axId val="18970762"/>
        <c:axId val="36519131"/>
      </c:scatterChart>
      <c:valAx>
        <c:axId val="18970762"/>
        <c:scaling>
          <c:orientation val="minMax"/>
        </c:scaling>
        <c:axPos val="b"/>
        <c:title>
          <c:tx>
            <c:rich>
              <a:bodyPr vert="horz" rot="0" anchor="ctr"/>
              <a:lstStyle/>
              <a:p>
                <a:pPr algn="ctr">
                  <a:defRPr/>
                </a:pPr>
                <a:r>
                  <a:rPr lang="en-US" cap="none" sz="1000" b="1" i="0" u="none" baseline="0">
                    <a:latin typeface="Arial"/>
                    <a:ea typeface="Arial"/>
                    <a:cs typeface="Arial"/>
                  </a:rPr>
                  <a:t>Temperature [°C]</a:t>
                </a:r>
              </a:p>
            </c:rich>
          </c:tx>
          <c:layout/>
          <c:overlay val="0"/>
          <c:spPr>
            <a:noFill/>
            <a:ln>
              <a:noFill/>
            </a:ln>
          </c:spPr>
        </c:title>
        <c:majorGridlines/>
        <c:delete val="0"/>
        <c:numFmt formatCode="General" sourceLinked="1"/>
        <c:majorTickMark val="out"/>
        <c:minorTickMark val="none"/>
        <c:tickLblPos val="nextTo"/>
        <c:crossAx val="36519131"/>
        <c:crosses val="autoZero"/>
        <c:crossBetween val="midCat"/>
        <c:dispUnits/>
      </c:valAx>
      <c:valAx>
        <c:axId val="36519131"/>
        <c:scaling>
          <c:orientation val="minMax"/>
          <c:min val="600"/>
        </c:scaling>
        <c:axPos val="l"/>
        <c:title>
          <c:tx>
            <c:rich>
              <a:bodyPr vert="horz" rot="-5400000" anchor="ctr"/>
              <a:lstStyle/>
              <a:p>
                <a:pPr algn="ctr">
                  <a:defRPr/>
                </a:pPr>
                <a:r>
                  <a:rPr lang="en-US" cap="none" sz="1000" b="1" i="0" u="none" baseline="0">
                    <a:latin typeface="Arial"/>
                    <a:ea typeface="Arial"/>
                    <a:cs typeface="Arial"/>
                  </a:rPr>
                  <a:t>Specific Heat [J/kg*K]</a:t>
                </a:r>
              </a:p>
            </c:rich>
          </c:tx>
          <c:layout/>
          <c:overlay val="0"/>
          <c:spPr>
            <a:noFill/>
            <a:ln>
              <a:noFill/>
            </a:ln>
          </c:spPr>
        </c:title>
        <c:majorGridlines/>
        <c:delete val="0"/>
        <c:numFmt formatCode="General" sourceLinked="1"/>
        <c:majorTickMark val="out"/>
        <c:minorTickMark val="none"/>
        <c:tickLblPos val="nextTo"/>
        <c:crossAx val="18970762"/>
        <c:crosses val="autoZero"/>
        <c:crossBetween val="midCat"/>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Thermal conductivity for Al</a:t>
            </a:r>
          </a:p>
        </c:rich>
      </c:tx>
      <c:layout/>
      <c:spPr>
        <a:noFill/>
        <a:ln>
          <a:noFill/>
        </a:ln>
      </c:spPr>
    </c:title>
    <c:plotArea>
      <c:layout/>
      <c:scatterChart>
        <c:scatterStyle val="line"/>
        <c:varyColors val="0"/>
        <c:ser>
          <c:idx val="0"/>
          <c:order val="0"/>
          <c:tx>
            <c:v>Al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'Thermal conductivity'!$F$11:$F$14</c:f>
              <c:numCache/>
            </c:numRef>
          </c:xVal>
          <c:yVal>
            <c:numRef>
              <c:f>'Thermal conductivity'!$E$11:$E$14</c:f>
              <c:numCache/>
            </c:numRef>
          </c:yVal>
          <c:smooth val="0"/>
        </c:ser>
        <c:axId val="60236724"/>
        <c:axId val="5259605"/>
      </c:scatterChart>
      <c:valAx>
        <c:axId val="60236724"/>
        <c:scaling>
          <c:orientation val="minMax"/>
        </c:scaling>
        <c:axPos val="b"/>
        <c:title>
          <c:tx>
            <c:rich>
              <a:bodyPr vert="horz" rot="0" anchor="ctr"/>
              <a:lstStyle/>
              <a:p>
                <a:pPr algn="ctr">
                  <a:defRPr/>
                </a:pPr>
                <a:r>
                  <a:rPr lang="en-US" cap="none" sz="1000" b="1" i="0" u="none" baseline="0">
                    <a:latin typeface="Arial"/>
                    <a:ea typeface="Arial"/>
                    <a:cs typeface="Arial"/>
                  </a:rPr>
                  <a:t>Temperature [°C]</a:t>
                </a:r>
              </a:p>
            </c:rich>
          </c:tx>
          <c:layout/>
          <c:overlay val="0"/>
          <c:spPr>
            <a:noFill/>
            <a:ln>
              <a:noFill/>
            </a:ln>
          </c:spPr>
        </c:title>
        <c:majorGridlines/>
        <c:delete val="0"/>
        <c:numFmt formatCode="General" sourceLinked="1"/>
        <c:majorTickMark val="out"/>
        <c:minorTickMark val="none"/>
        <c:tickLblPos val="nextTo"/>
        <c:crossAx val="5259605"/>
        <c:crosses val="autoZero"/>
        <c:crossBetween val="midCat"/>
        <c:dispUnits/>
      </c:valAx>
      <c:valAx>
        <c:axId val="5259605"/>
        <c:scaling>
          <c:orientation val="minMax"/>
          <c:max val="300"/>
          <c:min val="0"/>
        </c:scaling>
        <c:axPos val="l"/>
        <c:title>
          <c:tx>
            <c:rich>
              <a:bodyPr vert="horz" rot="-5400000" anchor="ctr"/>
              <a:lstStyle/>
              <a:p>
                <a:pPr algn="ctr">
                  <a:defRPr/>
                </a:pPr>
                <a:r>
                  <a:rPr lang="en-US" cap="none" sz="1000" b="1" i="0" u="none" baseline="0">
                    <a:latin typeface="Arial"/>
                    <a:ea typeface="Arial"/>
                    <a:cs typeface="Arial"/>
                  </a:rPr>
                  <a:t>Thermal conductivity [W/m*K]</a:t>
                </a:r>
              </a:p>
            </c:rich>
          </c:tx>
          <c:layout/>
          <c:overlay val="0"/>
          <c:spPr>
            <a:noFill/>
            <a:ln>
              <a:noFill/>
            </a:ln>
          </c:spPr>
        </c:title>
        <c:majorGridlines/>
        <c:delete val="0"/>
        <c:numFmt formatCode="General" sourceLinked="1"/>
        <c:majorTickMark val="out"/>
        <c:minorTickMark val="none"/>
        <c:tickLblPos val="nextTo"/>
        <c:crossAx val="60236724"/>
        <c:crosses val="autoZero"/>
        <c:crossBetween val="midCat"/>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
        <c:varyColors val="0"/>
        <c:ser>
          <c:idx val="0"/>
          <c:order val="0"/>
          <c:tx>
            <c:v>Viscosity of Aluminium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Viscosity!$C$15:$C$21</c:f>
              <c:numCache/>
            </c:numRef>
          </c:xVal>
          <c:yVal>
            <c:numRef>
              <c:f>Viscosity!$E$15:$E$21</c:f>
              <c:numCache/>
            </c:numRef>
          </c:yVal>
          <c:smooth val="0"/>
        </c:ser>
        <c:axId val="47336446"/>
        <c:axId val="23374831"/>
      </c:scatterChart>
      <c:valAx>
        <c:axId val="47336446"/>
        <c:scaling>
          <c:orientation val="minMax"/>
        </c:scaling>
        <c:axPos val="b"/>
        <c:title>
          <c:tx>
            <c:rich>
              <a:bodyPr vert="horz" rot="0" anchor="ctr"/>
              <a:lstStyle/>
              <a:p>
                <a:pPr algn="ctr">
                  <a:defRPr/>
                </a:pPr>
                <a:r>
                  <a:rPr lang="en-US" cap="none" sz="800" b="1" i="0" u="none" baseline="0">
                    <a:latin typeface="Arial"/>
                    <a:ea typeface="Arial"/>
                    <a:cs typeface="Arial"/>
                  </a:rPr>
                  <a:t>Temperature [K]</a:t>
                </a:r>
              </a:p>
            </c:rich>
          </c:tx>
          <c:layout/>
          <c:overlay val="0"/>
          <c:spPr>
            <a:noFill/>
            <a:ln>
              <a:noFill/>
            </a:ln>
          </c:spPr>
        </c:title>
        <c:delete val="0"/>
        <c:numFmt formatCode="General" sourceLinked="1"/>
        <c:majorTickMark val="out"/>
        <c:minorTickMark val="none"/>
        <c:tickLblPos val="nextTo"/>
        <c:crossAx val="23374831"/>
        <c:crosses val="autoZero"/>
        <c:crossBetween val="midCat"/>
        <c:dispUnits/>
      </c:valAx>
      <c:valAx>
        <c:axId val="23374831"/>
        <c:scaling>
          <c:orientation val="minMax"/>
        </c:scaling>
        <c:axPos val="l"/>
        <c:title>
          <c:tx>
            <c:rich>
              <a:bodyPr vert="horz" rot="-5400000" anchor="ctr"/>
              <a:lstStyle/>
              <a:p>
                <a:pPr algn="ctr">
                  <a:defRPr/>
                </a:pPr>
                <a:r>
                  <a:rPr lang="en-US" cap="none" sz="800" b="1" i="0" u="none" baseline="0">
                    <a:latin typeface="Arial"/>
                    <a:ea typeface="Arial"/>
                    <a:cs typeface="Arial"/>
                  </a:rPr>
                  <a:t>Viscosity [kg/m*s]</a:t>
                </a:r>
              </a:p>
            </c:rich>
          </c:tx>
          <c:layout/>
          <c:overlay val="0"/>
          <c:spPr>
            <a:noFill/>
            <a:ln>
              <a:noFill/>
            </a:ln>
          </c:spPr>
        </c:title>
        <c:majorGridlines/>
        <c:delete val="0"/>
        <c:numFmt formatCode="General" sourceLinked="1"/>
        <c:majorTickMark val="out"/>
        <c:minorTickMark val="none"/>
        <c:tickLblPos val="nextTo"/>
        <c:crossAx val="47336446"/>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142875</xdr:rowOff>
    </xdr:from>
    <xdr:to>
      <xdr:col>11</xdr:col>
      <xdr:colOff>457200</xdr:colOff>
      <xdr:row>36</xdr:row>
      <xdr:rowOff>57150</xdr:rowOff>
    </xdr:to>
    <xdr:graphicFrame>
      <xdr:nvGraphicFramePr>
        <xdr:cNvPr id="1" name="Chart 1"/>
        <xdr:cNvGraphicFramePr/>
      </xdr:nvGraphicFramePr>
      <xdr:xfrm>
        <a:off x="2943225" y="466725"/>
        <a:ext cx="5895975" cy="5495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3</xdr:row>
      <xdr:rowOff>38100</xdr:rowOff>
    </xdr:from>
    <xdr:to>
      <xdr:col>14</xdr:col>
      <xdr:colOff>66675</xdr:colOff>
      <xdr:row>36</xdr:row>
      <xdr:rowOff>47625</xdr:rowOff>
    </xdr:to>
    <xdr:graphicFrame>
      <xdr:nvGraphicFramePr>
        <xdr:cNvPr id="1" name="Chart 1"/>
        <xdr:cNvGraphicFramePr/>
      </xdr:nvGraphicFramePr>
      <xdr:xfrm>
        <a:off x="4829175" y="523875"/>
        <a:ext cx="5905500" cy="5505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11</xdr:row>
      <xdr:rowOff>9525</xdr:rowOff>
    </xdr:from>
    <xdr:to>
      <xdr:col>12</xdr:col>
      <xdr:colOff>352425</xdr:colOff>
      <xdr:row>29</xdr:row>
      <xdr:rowOff>38100</xdr:rowOff>
    </xdr:to>
    <xdr:graphicFrame>
      <xdr:nvGraphicFramePr>
        <xdr:cNvPr id="1" name="Chart 1"/>
        <xdr:cNvGraphicFramePr/>
      </xdr:nvGraphicFramePr>
      <xdr:xfrm>
        <a:off x="4695825" y="1819275"/>
        <a:ext cx="491490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4:E9"/>
  <sheetViews>
    <sheetView workbookViewId="0" topLeftCell="A1">
      <selection activeCell="D13" sqref="D13"/>
    </sheetView>
  </sheetViews>
  <sheetFormatPr defaultColWidth="11.421875" defaultRowHeight="12.75"/>
  <cols>
    <col min="1" max="2" width="11.421875" style="10" customWidth="1"/>
    <col min="3" max="3" width="17.8515625" style="10" customWidth="1"/>
    <col min="4" max="16384" width="11.421875" style="10" customWidth="1"/>
  </cols>
  <sheetData>
    <row r="3" ht="13.5" thickBot="1"/>
    <row r="4" spans="3:5" ht="13.5" thickBot="1">
      <c r="C4" s="28" t="s">
        <v>7</v>
      </c>
      <c r="D4" s="29"/>
      <c r="E4" s="30"/>
    </row>
    <row r="5" spans="3:5" ht="12.75">
      <c r="C5" s="11" t="s">
        <v>8</v>
      </c>
      <c r="D5" s="7">
        <v>13</v>
      </c>
      <c r="E5" s="4"/>
    </row>
    <row r="6" spans="3:5" ht="12.75">
      <c r="C6" s="13" t="s">
        <v>9</v>
      </c>
      <c r="D6" s="14">
        <v>26.981539</v>
      </c>
      <c r="E6" s="15"/>
    </row>
    <row r="7" spans="3:5" ht="12.75">
      <c r="C7" s="11" t="s">
        <v>10</v>
      </c>
      <c r="D7" s="3">
        <v>933.25</v>
      </c>
      <c r="E7" s="4" t="s">
        <v>13</v>
      </c>
    </row>
    <row r="8" spans="3:5" ht="12.75">
      <c r="C8" s="13" t="s">
        <v>11</v>
      </c>
      <c r="D8" s="14">
        <v>2792</v>
      </c>
      <c r="E8" s="15" t="s">
        <v>13</v>
      </c>
    </row>
    <row r="9" spans="3:5" ht="13.5" thickBot="1">
      <c r="C9" s="12" t="s">
        <v>12</v>
      </c>
      <c r="D9" s="5">
        <v>2702</v>
      </c>
      <c r="E9" s="6" t="s">
        <v>14</v>
      </c>
    </row>
  </sheetData>
  <mergeCells count="1">
    <mergeCell ref="C4:E4"/>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5:C18"/>
  <sheetViews>
    <sheetView workbookViewId="0" topLeftCell="A1">
      <selection activeCell="C15" sqref="C15:C18"/>
    </sheetView>
  </sheetViews>
  <sheetFormatPr defaultColWidth="11.421875" defaultRowHeight="12.75"/>
  <sheetData>
    <row r="4" ht="13.5" thickBot="1"/>
    <row r="5" spans="2:3" ht="13.5" thickBot="1">
      <c r="B5" s="31" t="s">
        <v>2</v>
      </c>
      <c r="C5" s="32"/>
    </row>
    <row r="6" spans="2:3" ht="13.5" thickBot="1">
      <c r="B6" s="1" t="s">
        <v>5</v>
      </c>
      <c r="C6" s="2" t="s">
        <v>1</v>
      </c>
    </row>
    <row r="7" spans="2:3" ht="12.75">
      <c r="B7" s="7">
        <v>885</v>
      </c>
      <c r="C7" s="7">
        <v>0</v>
      </c>
    </row>
    <row r="8" spans="2:3" ht="12.75">
      <c r="B8" s="3">
        <v>1235</v>
      </c>
      <c r="C8" s="3">
        <v>660.32</v>
      </c>
    </row>
    <row r="9" spans="2:3" ht="12.75">
      <c r="B9" s="3">
        <v>1090</v>
      </c>
      <c r="C9" s="3">
        <v>660.33</v>
      </c>
    </row>
    <row r="10" spans="2:3" ht="13.5" thickBot="1">
      <c r="B10" s="5">
        <v>1090</v>
      </c>
      <c r="C10" s="5">
        <v>920</v>
      </c>
    </row>
    <row r="12" ht="13.5" thickBot="1"/>
    <row r="13" spans="2:3" ht="13.5" thickBot="1">
      <c r="B13" s="31" t="s">
        <v>2</v>
      </c>
      <c r="C13" s="32"/>
    </row>
    <row r="14" spans="2:3" ht="13.5" thickBot="1">
      <c r="B14" s="1" t="s">
        <v>5</v>
      </c>
      <c r="C14" s="8" t="s">
        <v>1</v>
      </c>
    </row>
    <row r="15" spans="2:3" ht="12.75">
      <c r="B15" s="16">
        <v>885</v>
      </c>
      <c r="C15" s="7">
        <f>C7+273</f>
        <v>273</v>
      </c>
    </row>
    <row r="16" spans="2:3" ht="12.75">
      <c r="B16" s="11">
        <v>1235</v>
      </c>
      <c r="C16" s="3">
        <f>C8+273</f>
        <v>933.32</v>
      </c>
    </row>
    <row r="17" spans="2:3" ht="12.75">
      <c r="B17" s="11">
        <v>1090</v>
      </c>
      <c r="C17" s="3">
        <f>C9+273</f>
        <v>933.33</v>
      </c>
    </row>
    <row r="18" spans="2:3" ht="13.5" thickBot="1">
      <c r="B18" s="12">
        <v>1090</v>
      </c>
      <c r="C18" s="5">
        <f>C10+273</f>
        <v>1193</v>
      </c>
    </row>
  </sheetData>
  <mergeCells count="2">
    <mergeCell ref="B5:C5"/>
    <mergeCell ref="B13:C13"/>
  </mergeCell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B5:F27"/>
  <sheetViews>
    <sheetView workbookViewId="0" topLeftCell="D1">
      <selection activeCell="E24" sqref="E24"/>
    </sheetView>
  </sheetViews>
  <sheetFormatPr defaultColWidth="11.421875" defaultRowHeight="12.75"/>
  <sheetData>
    <row r="4" ht="13.5" thickBot="1"/>
    <row r="5" spans="2:3" ht="13.5" thickBot="1">
      <c r="B5" s="31" t="s">
        <v>2</v>
      </c>
      <c r="C5" s="32"/>
    </row>
    <row r="6" spans="2:3" ht="13.5" thickBot="1">
      <c r="B6" s="1" t="s">
        <v>4</v>
      </c>
      <c r="C6" s="2" t="s">
        <v>1</v>
      </c>
    </row>
    <row r="7" spans="2:3" ht="12.75">
      <c r="B7" s="7">
        <v>0.97</v>
      </c>
      <c r="C7" s="8">
        <v>30</v>
      </c>
    </row>
    <row r="8" spans="2:3" ht="13.5" thickBot="1">
      <c r="B8" s="3">
        <v>0.68</v>
      </c>
      <c r="C8" s="4">
        <v>660.25</v>
      </c>
    </row>
    <row r="9" spans="2:6" ht="13.5" thickBot="1">
      <c r="B9" s="3">
        <v>0.34</v>
      </c>
      <c r="C9" s="4">
        <v>660.35</v>
      </c>
      <c r="E9" s="31" t="s">
        <v>2</v>
      </c>
      <c r="F9" s="32"/>
    </row>
    <row r="10" spans="2:6" ht="13.5" thickBot="1">
      <c r="B10" s="5">
        <v>0.4</v>
      </c>
      <c r="C10" s="6">
        <v>1020</v>
      </c>
      <c r="E10" s="7" t="s">
        <v>15</v>
      </c>
      <c r="F10" s="2" t="s">
        <v>1</v>
      </c>
    </row>
    <row r="11" spans="2:6" ht="13.5" thickBot="1">
      <c r="B11" s="36" t="s">
        <v>3</v>
      </c>
      <c r="C11" s="34"/>
      <c r="E11" s="7">
        <f>B7*0.0001*2702*B15</f>
        <v>235.8846</v>
      </c>
      <c r="F11" s="8">
        <v>30</v>
      </c>
    </row>
    <row r="12" spans="2:6" ht="13.5" thickBot="1">
      <c r="B12" s="9"/>
      <c r="C12" s="9"/>
      <c r="E12" s="3">
        <f>B8*0.0001*2702*B16</f>
        <v>226.91396000000006</v>
      </c>
      <c r="F12" s="4">
        <v>660.25</v>
      </c>
    </row>
    <row r="13" spans="2:6" ht="13.5" thickBot="1">
      <c r="B13" s="31" t="s">
        <v>2</v>
      </c>
      <c r="C13" s="32"/>
      <c r="E13" s="3">
        <f>B9*0.0001*2702*B17</f>
        <v>100.13612000000002</v>
      </c>
      <c r="F13" s="4">
        <v>660.35</v>
      </c>
    </row>
    <row r="14" spans="2:6" ht="13.5" thickBot="1">
      <c r="B14" s="1" t="s">
        <v>0</v>
      </c>
      <c r="C14" s="2" t="s">
        <v>1</v>
      </c>
      <c r="E14" s="5">
        <f>B10*0.0001*2702*B18</f>
        <v>117.80720000000001</v>
      </c>
      <c r="F14" s="6">
        <v>1020</v>
      </c>
    </row>
    <row r="15" spans="2:6" ht="13.5" thickBot="1">
      <c r="B15" s="7">
        <v>900</v>
      </c>
      <c r="C15" s="8">
        <v>30</v>
      </c>
      <c r="E15" s="33" t="s">
        <v>6</v>
      </c>
      <c r="F15" s="34"/>
    </row>
    <row r="16" spans="2:3" ht="12.75">
      <c r="B16" s="3">
        <v>1235</v>
      </c>
      <c r="C16" s="4">
        <v>660.25</v>
      </c>
    </row>
    <row r="17" spans="2:3" ht="12.75">
      <c r="B17" s="3">
        <v>1090</v>
      </c>
      <c r="C17" s="4">
        <v>660.35</v>
      </c>
    </row>
    <row r="18" spans="2:3" ht="13.5" thickBot="1">
      <c r="B18" s="5">
        <v>1090</v>
      </c>
      <c r="C18" s="6">
        <v>920</v>
      </c>
    </row>
    <row r="19" spans="5:6" ht="13.5" thickBot="1">
      <c r="E19" s="31" t="s">
        <v>2</v>
      </c>
      <c r="F19" s="32"/>
    </row>
    <row r="20" spans="5:6" ht="13.5" thickBot="1">
      <c r="E20" s="7" t="s">
        <v>15</v>
      </c>
      <c r="F20" s="2" t="s">
        <v>1</v>
      </c>
    </row>
    <row r="21" spans="5:6" ht="12.75">
      <c r="E21" s="7">
        <v>235.8846</v>
      </c>
      <c r="F21" s="8">
        <v>303</v>
      </c>
    </row>
    <row r="22" spans="5:6" ht="12.75">
      <c r="E22" s="3">
        <v>226.91396</v>
      </c>
      <c r="F22" s="4">
        <v>933.25</v>
      </c>
    </row>
    <row r="23" spans="5:6" ht="12.75">
      <c r="E23" s="3">
        <v>100.13612</v>
      </c>
      <c r="F23" s="4">
        <v>933.35</v>
      </c>
    </row>
    <row r="24" spans="5:6" ht="13.5" thickBot="1">
      <c r="E24" s="5" t="s">
        <v>24</v>
      </c>
      <c r="F24" s="6">
        <v>2000</v>
      </c>
    </row>
    <row r="25" spans="5:6" ht="13.5" thickBot="1">
      <c r="E25" s="33" t="s">
        <v>6</v>
      </c>
      <c r="F25" s="34"/>
    </row>
    <row r="27" spans="5:6" ht="12.75">
      <c r="E27" s="35" t="s">
        <v>25</v>
      </c>
      <c r="F27" s="35"/>
    </row>
  </sheetData>
  <mergeCells count="8">
    <mergeCell ref="B5:C5"/>
    <mergeCell ref="B11:C11"/>
    <mergeCell ref="B13:C13"/>
    <mergeCell ref="E19:F19"/>
    <mergeCell ref="E25:F25"/>
    <mergeCell ref="E27:F27"/>
    <mergeCell ref="E9:F9"/>
    <mergeCell ref="E15:F15"/>
  </mergeCell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C4:H24"/>
  <sheetViews>
    <sheetView tabSelected="1" workbookViewId="0" topLeftCell="A4">
      <selection activeCell="E15" activeCellId="1" sqref="C15:C21 E15:E21"/>
    </sheetView>
  </sheetViews>
  <sheetFormatPr defaultColWidth="11.421875" defaultRowHeight="12.75"/>
  <cols>
    <col min="1" max="2" width="11.421875" style="17" customWidth="1"/>
    <col min="3" max="3" width="12.8515625" style="17" customWidth="1"/>
    <col min="4" max="4" width="11.421875" style="17" customWidth="1"/>
    <col min="5" max="6" width="11.57421875" style="17" bestFit="1" customWidth="1"/>
    <col min="7" max="16384" width="11.421875" style="17" customWidth="1"/>
  </cols>
  <sheetData>
    <row r="3" ht="13.5" thickBot="1"/>
    <row r="4" spans="3:8" ht="12.75" customHeight="1">
      <c r="C4" s="42" t="s">
        <v>17</v>
      </c>
      <c r="D4" s="43"/>
      <c r="E4" s="43"/>
      <c r="F4" s="43"/>
      <c r="G4" s="44"/>
      <c r="H4" s="18"/>
    </row>
    <row r="5" spans="3:8" ht="12.75">
      <c r="C5" s="45"/>
      <c r="D5" s="46"/>
      <c r="E5" s="46"/>
      <c r="F5" s="46"/>
      <c r="G5" s="47"/>
      <c r="H5" s="18"/>
    </row>
    <row r="6" spans="3:8" ht="12.75">
      <c r="C6" s="45"/>
      <c r="D6" s="46"/>
      <c r="E6" s="46"/>
      <c r="F6" s="46"/>
      <c r="G6" s="47"/>
      <c r="H6" s="18"/>
    </row>
    <row r="7" spans="3:8" ht="12.75">
      <c r="C7" s="45"/>
      <c r="D7" s="46"/>
      <c r="E7" s="46"/>
      <c r="F7" s="46"/>
      <c r="G7" s="47"/>
      <c r="H7" s="18"/>
    </row>
    <row r="8" spans="3:8" ht="13.5" thickBot="1">
      <c r="C8" s="48"/>
      <c r="D8" s="49"/>
      <c r="E8" s="49"/>
      <c r="F8" s="49"/>
      <c r="G8" s="50"/>
      <c r="H8" s="18"/>
    </row>
    <row r="9" spans="3:7" ht="13.5" thickBot="1">
      <c r="C9" s="37" t="s">
        <v>16</v>
      </c>
      <c r="D9" s="38"/>
      <c r="E9" s="38"/>
      <c r="F9" s="38"/>
      <c r="G9" s="39"/>
    </row>
    <row r="13" ht="13.5" thickBot="1"/>
    <row r="14" spans="3:5" ht="13.5" thickBot="1">
      <c r="C14" s="24" t="s">
        <v>1</v>
      </c>
      <c r="D14" s="40" t="s">
        <v>18</v>
      </c>
      <c r="E14" s="41"/>
    </row>
    <row r="15" spans="3:5" ht="12.75">
      <c r="C15" s="19">
        <v>933.25</v>
      </c>
      <c r="D15" s="21">
        <f>0.1492*EXP(1984.5/C15)</f>
        <v>1.2510363270711822</v>
      </c>
      <c r="E15" s="25">
        <f>D15/1000</f>
        <v>0.0012510363270711823</v>
      </c>
    </row>
    <row r="16" spans="3:5" ht="12.75">
      <c r="C16" s="19">
        <v>1000</v>
      </c>
      <c r="D16" s="21">
        <f aca="true" t="shared" si="0" ref="D16:D21">0.1492*EXP(1984.5/C16)</f>
        <v>1.0854909887063051</v>
      </c>
      <c r="E16" s="21">
        <f aca="true" t="shared" si="1" ref="E16:E21">D16/1000</f>
        <v>0.0010854909887063051</v>
      </c>
    </row>
    <row r="17" spans="3:5" ht="12.75">
      <c r="C17" s="19">
        <v>1200</v>
      </c>
      <c r="D17" s="21">
        <f t="shared" si="0"/>
        <v>0.7798001647102808</v>
      </c>
      <c r="E17" s="21">
        <f t="shared" si="1"/>
        <v>0.0007798001647102808</v>
      </c>
    </row>
    <row r="18" spans="3:5" ht="12.75">
      <c r="C18" s="19">
        <v>1400</v>
      </c>
      <c r="D18" s="21">
        <f t="shared" si="0"/>
        <v>0.6157171510872598</v>
      </c>
      <c r="E18" s="21">
        <f t="shared" si="1"/>
        <v>0.0006157171510872598</v>
      </c>
    </row>
    <row r="19" spans="3:5" ht="12.75">
      <c r="C19" s="19">
        <v>1600</v>
      </c>
      <c r="D19" s="21">
        <f t="shared" si="0"/>
        <v>0.5157386720976923</v>
      </c>
      <c r="E19" s="21">
        <f t="shared" si="1"/>
        <v>0.0005157386720976923</v>
      </c>
    </row>
    <row r="20" spans="3:5" ht="12.75">
      <c r="C20" s="19">
        <v>1800</v>
      </c>
      <c r="D20" s="21">
        <f t="shared" si="0"/>
        <v>0.44934352656012205</v>
      </c>
      <c r="E20" s="21">
        <f t="shared" si="1"/>
        <v>0.00044934352656012205</v>
      </c>
    </row>
    <row r="21" spans="3:5" ht="13.5" thickBot="1">
      <c r="C21" s="19">
        <v>2000</v>
      </c>
      <c r="D21" s="21">
        <f t="shared" si="0"/>
        <v>0.4024366478279292</v>
      </c>
      <c r="E21" s="21">
        <f t="shared" si="1"/>
        <v>0.0004024366478279292</v>
      </c>
    </row>
    <row r="22" spans="3:5" ht="13.5" thickBot="1">
      <c r="C22" s="22" t="s">
        <v>19</v>
      </c>
      <c r="D22" s="23" t="s">
        <v>20</v>
      </c>
      <c r="E22" s="23" t="s">
        <v>21</v>
      </c>
    </row>
    <row r="23" ht="13.5" thickBot="1"/>
    <row r="24" spans="3:5" ht="13.5" thickBot="1">
      <c r="C24" s="26" t="s">
        <v>22</v>
      </c>
      <c r="D24" s="20">
        <v>0.00118</v>
      </c>
      <c r="E24" s="27" t="s">
        <v>23</v>
      </c>
    </row>
  </sheetData>
  <mergeCells count="3">
    <mergeCell ref="C9:G9"/>
    <mergeCell ref="D14:E14"/>
    <mergeCell ref="C4:G8"/>
  </mergeCells>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EGAL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dc:creator>
  <cp:keywords/>
  <dc:description/>
  <cp:lastModifiedBy>mia</cp:lastModifiedBy>
  <dcterms:created xsi:type="dcterms:W3CDTF">2003-08-14T08:57:55Z</dcterms:created>
  <dcterms:modified xsi:type="dcterms:W3CDTF">2003-09-16T15:48:12Z</dcterms:modified>
  <cp:category/>
  <cp:version/>
  <cp:contentType/>
  <cp:contentStatus/>
</cp:coreProperties>
</file>